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úciaAssis\Documents\2025\04 Abril\"/>
    </mc:Choice>
  </mc:AlternateContent>
  <xr:revisionPtr revIDLastSave="0" documentId="8_{268C5301-AD57-4C20-9394-67DA11A5A3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eitas_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6" l="1"/>
  <c r="T15" i="6" l="1"/>
  <c r="F23" i="6" l="1"/>
  <c r="F24" i="6"/>
  <c r="F25" i="6"/>
  <c r="F26" i="6"/>
  <c r="F27" i="6"/>
  <c r="F28" i="6"/>
  <c r="F29" i="6"/>
  <c r="F22" i="6"/>
  <c r="F30" i="6" s="1"/>
  <c r="F15" i="6"/>
  <c r="F16" i="6"/>
  <c r="F14" i="6"/>
  <c r="F17" i="6" s="1"/>
  <c r="E17" i="6"/>
  <c r="F32" i="6" l="1"/>
  <c r="S30" i="6"/>
  <c r="R30" i="6"/>
  <c r="Q30" i="6"/>
  <c r="P30" i="6"/>
  <c r="O30" i="6"/>
  <c r="N30" i="6"/>
  <c r="M30" i="6"/>
  <c r="L30" i="6"/>
  <c r="K30" i="6"/>
  <c r="J30" i="6"/>
  <c r="I30" i="6"/>
  <c r="H30" i="6"/>
  <c r="E30" i="6"/>
  <c r="E32" i="6" s="1"/>
  <c r="T28" i="6"/>
  <c r="T27" i="6"/>
  <c r="T26" i="6"/>
  <c r="T25" i="6"/>
  <c r="T24" i="6"/>
  <c r="T23" i="6"/>
  <c r="T22" i="6"/>
  <c r="S17" i="6"/>
  <c r="R17" i="6"/>
  <c r="Q17" i="6"/>
  <c r="P17" i="6"/>
  <c r="O17" i="6"/>
  <c r="N17" i="6"/>
  <c r="M17" i="6"/>
  <c r="L17" i="6"/>
  <c r="K17" i="6"/>
  <c r="J17" i="6"/>
  <c r="I17" i="6"/>
  <c r="H17" i="6"/>
  <c r="T14" i="6"/>
  <c r="T17" i="6" l="1"/>
  <c r="T30" i="6"/>
  <c r="T32" i="6" l="1"/>
</calcChain>
</file>

<file path=xl/sharedStrings.xml><?xml version="1.0" encoding="utf-8"?>
<sst xmlns="http://schemas.openxmlformats.org/spreadsheetml/2006/main" count="101" uniqueCount="75">
  <si>
    <t>Unidade Orçamentária - Sigla</t>
  </si>
  <si>
    <t>Fonte Recurso - Código</t>
  </si>
  <si>
    <t>DEF PUB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</si>
  <si>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</si>
  <si>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</si>
  <si>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</si>
  <si>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</si>
  <si>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</si>
  <si>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</si>
  <si>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</si>
  <si>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</si>
  <si>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</si>
  <si>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</si>
  <si>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</si>
  <si>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</si>
  <si>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Totais</t>
  </si>
  <si>
    <t>DEFENSORIA PÚBLICA DO ESTADO DE MINAS GERAIS</t>
  </si>
  <si>
    <t>TRANSPARÊNCIA</t>
  </si>
  <si>
    <t xml:space="preserve">RESPONSABILIDADE TÉCNICA:   </t>
  </si>
  <si>
    <t>Itamar Lellis Magalhães – CRCMG 074.705</t>
  </si>
  <si>
    <t>Marcelo Montai de Souza – CRCMG 118.568</t>
  </si>
  <si>
    <t>Diretoria de Finanças, Pagamento e Contabilidade - DFPC</t>
  </si>
  <si>
    <t>RECEITA</t>
  </si>
  <si>
    <t>OBJETO</t>
  </si>
  <si>
    <t>Especificações</t>
  </si>
  <si>
    <t>60.1</t>
  </si>
  <si>
    <r>
      <rPr>
        <b/>
        <sz val="11"/>
        <color rgb="FF000000"/>
        <rFont val="Calibri"/>
        <family val="2"/>
      </rPr>
      <t xml:space="preserve">ANO BASE: </t>
    </r>
    <r>
      <rPr>
        <sz val="11"/>
        <color rgb="FF000000"/>
        <rFont val="Calibri"/>
        <family val="2"/>
      </rPr>
      <t>2025</t>
    </r>
  </si>
  <si>
    <t>EXECUÇÃO ORÇAMENTÁRIA E FINANCEIRA - RECEITAS</t>
  </si>
  <si>
    <t>Classificação</t>
  </si>
  <si>
    <t>Prevista Anual</t>
  </si>
  <si>
    <t>RECEITA PRÓPRIA</t>
  </si>
  <si>
    <t>ALIENACÃO BENS</t>
  </si>
  <si>
    <t>47.1</t>
  </si>
  <si>
    <t>OUTRAS RECEITAS CORRENTES</t>
  </si>
  <si>
    <t>REPASSE DO TESOURO ESTADUAL REALIZADO - DUODÉCIMO (1)</t>
  </si>
  <si>
    <t xml:space="preserve">RECEITA DE PESSOAL </t>
  </si>
  <si>
    <t xml:space="preserve"> FUNDO FINANCEIRO DE PREVIDÊNCIA (FFP) - PATRONAL</t>
  </si>
  <si>
    <t>42.5</t>
  </si>
  <si>
    <t>4.5.1.1.2.01.04</t>
  </si>
  <si>
    <t xml:space="preserve"> FUNDO FINANCEIRO DE PREVIDÊNCIA (FFP) - SERVIDOR</t>
  </si>
  <si>
    <t>43.5</t>
  </si>
  <si>
    <t>TESOURO ESTADUAL - COMPLEMENTO</t>
  </si>
  <si>
    <t>10.5</t>
  </si>
  <si>
    <t>4.5.1.1.2.01.01</t>
  </si>
  <si>
    <t>TESOURO ESTADUAL - FOLHA</t>
  </si>
  <si>
    <t>10.1</t>
  </si>
  <si>
    <t>TESOURO ESTADUAL - AUXÍLIOS</t>
  </si>
  <si>
    <t>10.7</t>
  </si>
  <si>
    <t>RECEITA CORRENTE</t>
  </si>
  <si>
    <t xml:space="preserve">TESOURO ESTADUAL - CUSTEIO </t>
  </si>
  <si>
    <t>TESOURO ESTADUAL - CAPITAL</t>
  </si>
  <si>
    <t>RECEITA PRECATÓRIOS</t>
  </si>
  <si>
    <t>10.9</t>
  </si>
  <si>
    <t>TOTAL RECEITA PREVISTA FONTE 10 / 42 / 43</t>
  </si>
  <si>
    <t>TOTAL RECEITA ARRECADADA E REALIZADA</t>
  </si>
  <si>
    <t>Nota:</t>
  </si>
  <si>
    <r>
      <t xml:space="preserve">(1) As Receitas provenientes do repasse de </t>
    </r>
    <r>
      <rPr>
        <b/>
        <sz val="11"/>
        <color rgb="FF000000"/>
        <rFont val="Calibri"/>
        <family val="2"/>
      </rPr>
      <t>duodécimos</t>
    </r>
    <r>
      <rPr>
        <sz val="11"/>
        <color rgb="FF000000"/>
        <rFont val="Calibri"/>
        <family val="2"/>
      </rPr>
      <t xml:space="preserve"> são recebidas, em regra, até o dia 25 de cada mês, sendo atualizadas no mês subsequente, após a conferência.</t>
    </r>
  </si>
  <si>
    <r>
      <rPr>
        <b/>
        <u/>
        <sz val="10"/>
        <rFont val="Arial"/>
        <family val="2"/>
      </rPr>
      <t xml:space="preserve">Fundamento legal: </t>
    </r>
    <r>
      <rPr>
        <u/>
        <sz val="10"/>
        <rFont val="Arial"/>
        <family val="2"/>
      </rPr>
      <t>Lei Complementar nº 101/2000, art. 48-A, II; Lei nº 4.320/64 arts. 2°, 3°, 35, I, e 57; Lei nº 12.527/2011 art. 8°, §1°, II</t>
    </r>
  </si>
  <si>
    <r>
      <rPr>
        <b/>
        <u/>
        <sz val="10"/>
        <rFont val="Arial"/>
        <family val="2"/>
      </rPr>
      <t>LOA:</t>
    </r>
    <r>
      <rPr>
        <u/>
        <sz val="10"/>
        <rFont val="Arial"/>
        <family val="2"/>
      </rPr>
      <t xml:space="preserve"> Lei nº 25.124, de 30/12/2024</t>
    </r>
  </si>
  <si>
    <t>TOTAL - LOA: Lei nº 25.124, de 30/12/2024 - QDD</t>
  </si>
  <si>
    <r>
      <t xml:space="preserve">(2) Os repasses das </t>
    </r>
    <r>
      <rPr>
        <b/>
        <sz val="11"/>
        <color rgb="FF000000"/>
        <rFont val="Calibri"/>
        <family val="2"/>
      </rPr>
      <t>Receitas de Pessoal</t>
    </r>
    <r>
      <rPr>
        <sz val="11"/>
        <color rgb="FF000000"/>
        <rFont val="Calibri"/>
        <family val="2"/>
      </rPr>
      <t xml:space="preserve"> são efetuados mensalmente com base nas despesas apropriadas no SIAFI-MG, incluindo ajustes relacionados a restituições, anulações e correções. Além disso, a Secretaria da Fazenda do Estado (SEFAZ) realiza ajustes nos repasses financeiros. As </t>
    </r>
    <r>
      <rPr>
        <b/>
        <sz val="11"/>
        <color rgb="FF000000"/>
        <rFont val="Calibri"/>
        <family val="2"/>
      </rPr>
      <t>Receitas de Custeio e Capital</t>
    </r>
    <r>
      <rPr>
        <sz val="11"/>
        <color rgb="FF000000"/>
        <rFont val="Calibri"/>
        <family val="2"/>
      </rPr>
      <t xml:space="preserve"> são realizadas mensalmente de forma duodecimal.</t>
    </r>
  </si>
  <si>
    <t>DPMG - RECEITA PREVISTA - PESSOAL, CAPITAL E CORRENTE - QUADRO DE DETALHAMENTO DA DESPESA - FISCAL (QDD)</t>
  </si>
  <si>
    <t>DPMG - RECEITA PREVISTA - RECEITAS CORRENTES E RECEITAS DE CAPITAL - QUADRO DE DETALHAMENTO DA DESPESA - FISCAL (QDD)</t>
  </si>
  <si>
    <r>
      <t>(3) As</t>
    </r>
    <r>
      <rPr>
        <b/>
        <sz val="11"/>
        <color rgb="FF000000"/>
        <rFont val="Calibri"/>
        <family val="2"/>
      </rPr>
      <t xml:space="preserve"> Receitas Patrimoniais,  Outras Receitas Correntes e Alienação de Bens</t>
    </r>
    <r>
      <rPr>
        <sz val="11"/>
        <color rgb="FF000000"/>
        <rFont val="Calibri"/>
        <family val="2"/>
      </rPr>
      <t xml:space="preserve"> decorrem, principalmente, de rendimentos de aplicações financeiras, outras fontes de arrecadação e leilões. Para mais informações detalhadas, consulte o </t>
    </r>
    <r>
      <rPr>
        <b/>
        <sz val="11"/>
        <color rgb="FF000000"/>
        <rFont val="Calibri"/>
        <family val="2"/>
      </rPr>
      <t>link</t>
    </r>
    <r>
      <rPr>
        <sz val="11"/>
        <color rgb="FF000000"/>
        <rFont val="Calibri"/>
        <family val="2"/>
      </rPr>
      <t xml:space="preserve"> das Receitas Estaduais do Estado de Minas Gerais</t>
    </r>
  </si>
  <si>
    <t>TOTAL RECEITA PREVISTA FONTE 60 / 47</t>
  </si>
  <si>
    <t>RECEITA DE CAPITAL</t>
  </si>
  <si>
    <t>RECEITA PATRIMONIAL</t>
  </si>
  <si>
    <t>TESOURO ESTADUAL - SENTENÇAS JUDICIÁRIAS</t>
  </si>
  <si>
    <t>Conta Contábil</t>
  </si>
  <si>
    <t>6.2.1.2.1</t>
  </si>
  <si>
    <t>DPMG - RECEITA PREVISTA - PATRIMONIAL, OUTRAS RECEITAS CORRENTES E ALIENAÇÃO DE BENS (3)</t>
  </si>
  <si>
    <t>Prevista Mensal</t>
  </si>
  <si>
    <t>RECEITA REALIZADA MENSAL (2)</t>
  </si>
  <si>
    <r>
      <rPr>
        <b/>
        <sz val="11"/>
        <color rgb="FF000000"/>
        <rFont val="Calibri"/>
        <family val="2"/>
      </rPr>
      <t xml:space="preserve">Fonte: </t>
    </r>
    <r>
      <rPr>
        <sz val="11"/>
        <color rgb="FF000000"/>
        <rFont val="Calibri"/>
        <family val="2"/>
      </rPr>
      <t>Relatórios do Armazém de Informações do Sistema Integrado de Administração Financeira – SIAFI/MG, Unidade Responsável SPGF/DFPC, emissão em 28/04/2025.</t>
    </r>
  </si>
  <si>
    <t>VALORES ARRECADADOS MENSAIS - PODEM SER ACOMPANHADOS POR MEIO DO LINK DAS RECEITAS ESTADUAIS DO ESTADO MG - Período: 06/01/2025 a 28/04/2025 (Considerando o Período de Ajuste do SIAFI-MG)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</si>
</sst>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u/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4">
    <xf numFmtId="0" fontId="0" fillId="0" borderId="0" xfId="0"/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44" fontId="3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44" fontId="3" fillId="5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/>
    </xf>
    <xf numFmtId="44" fontId="0" fillId="0" borderId="1" xfId="0" applyNumberFormat="1" applyBorder="1" applyAlignment="1">
      <alignment horizontal="center" vertical="center"/>
    </xf>
    <xf numFmtId="44" fontId="3" fillId="7" borderId="4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4" fontId="1" fillId="3" borderId="1" xfId="2" applyFont="1" applyFill="1" applyBorder="1" applyAlignment="1">
      <alignment horizontal="center" vertical="center" wrapText="1"/>
    </xf>
    <xf numFmtId="44" fontId="1" fillId="3" borderId="3" xfId="2" applyFont="1" applyFill="1" applyBorder="1" applyAlignment="1">
      <alignment horizontal="center" vertical="center" wrapText="1"/>
    </xf>
    <xf numFmtId="44" fontId="0" fillId="4" borderId="1" xfId="2" applyFont="1" applyFill="1" applyBorder="1" applyAlignment="1">
      <alignment horizontal="center" vertical="center"/>
    </xf>
    <xf numFmtId="44" fontId="3" fillId="4" borderId="3" xfId="2" applyFont="1" applyFill="1" applyBorder="1" applyAlignment="1">
      <alignment horizontal="center" vertical="center"/>
    </xf>
    <xf numFmtId="44" fontId="0" fillId="4" borderId="0" xfId="0" applyNumberFormat="1" applyFill="1"/>
    <xf numFmtId="44" fontId="0" fillId="0" borderId="1" xfId="2" applyFont="1" applyBorder="1" applyAlignment="1">
      <alignment horizontal="center" vertical="center"/>
    </xf>
    <xf numFmtId="44" fontId="3" fillId="7" borderId="4" xfId="2" applyFont="1" applyFill="1" applyBorder="1" applyAlignment="1">
      <alignment horizontal="center" vertical="center"/>
    </xf>
    <xf numFmtId="44" fontId="3" fillId="5" borderId="5" xfId="2" applyFont="1" applyFill="1" applyBorder="1" applyAlignment="1">
      <alignment horizontal="center" vertical="center"/>
    </xf>
    <xf numFmtId="44" fontId="3" fillId="5" borderId="18" xfId="2" applyFont="1" applyFill="1" applyBorder="1" applyAlignment="1">
      <alignment horizontal="center" vertical="center"/>
    </xf>
    <xf numFmtId="44" fontId="0" fillId="4" borderId="0" xfId="2" applyFont="1" applyFill="1"/>
    <xf numFmtId="44" fontId="4" fillId="4" borderId="0" xfId="2" applyFont="1" applyFill="1" applyAlignment="1">
      <alignment horizontal="left"/>
    </xf>
    <xf numFmtId="44" fontId="4" fillId="4" borderId="0" xfId="0" applyNumberFormat="1" applyFont="1" applyFill="1" applyAlignment="1">
      <alignment horizontal="left"/>
    </xf>
    <xf numFmtId="0" fontId="5" fillId="4" borderId="0" xfId="0" applyFont="1" applyFill="1" applyAlignment="1">
      <alignment horizontal="left" vertical="center"/>
    </xf>
    <xf numFmtId="0" fontId="2" fillId="4" borderId="0" xfId="0" applyFont="1" applyFill="1"/>
    <xf numFmtId="44" fontId="0" fillId="4" borderId="0" xfId="2" applyFont="1" applyFill="1" applyAlignment="1">
      <alignment horizontal="center" vertical="center"/>
    </xf>
    <xf numFmtId="0" fontId="10" fillId="4" borderId="0" xfId="1" applyFont="1" applyFill="1" applyAlignment="1">
      <alignment horizontal="left" vertical="center"/>
    </xf>
    <xf numFmtId="0" fontId="11" fillId="4" borderId="0" xfId="0" applyFont="1" applyFill="1"/>
    <xf numFmtId="44" fontId="3" fillId="4" borderId="0" xfId="2" applyFont="1" applyFill="1" applyAlignment="1">
      <alignment horizontal="center" vertical="center"/>
    </xf>
    <xf numFmtId="0" fontId="12" fillId="4" borderId="0" xfId="0" applyFont="1" applyFill="1"/>
    <xf numFmtId="0" fontId="12" fillId="4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4" fontId="3" fillId="5" borderId="17" xfId="2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44" fontId="3" fillId="7" borderId="5" xfId="0" applyNumberFormat="1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44" fontId="3" fillId="7" borderId="22" xfId="0" applyNumberFormat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44" fontId="2" fillId="4" borderId="3" xfId="0" applyNumberFormat="1" applyFont="1" applyFill="1" applyBorder="1" applyAlignment="1">
      <alignment horizontal="center" vertical="center"/>
    </xf>
    <xf numFmtId="44" fontId="4" fillId="4" borderId="0" xfId="0" applyNumberFormat="1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0" fillId="4" borderId="0" xfId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44" fontId="3" fillId="7" borderId="16" xfId="2" applyFont="1" applyFill="1" applyBorder="1" applyAlignment="1">
      <alignment horizontal="center" vertical="center"/>
    </xf>
    <xf numFmtId="44" fontId="3" fillId="7" borderId="17" xfId="2" applyFont="1" applyFill="1" applyBorder="1" applyAlignment="1">
      <alignment horizontal="center" vertical="center"/>
    </xf>
    <xf numFmtId="44" fontId="3" fillId="7" borderId="19" xfId="2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4" fontId="3" fillId="2" borderId="23" xfId="2" applyFont="1" applyFill="1" applyBorder="1" applyAlignment="1">
      <alignment horizontal="center" vertical="center"/>
    </xf>
    <xf numFmtId="44" fontId="3" fillId="2" borderId="10" xfId="2" applyFont="1" applyFill="1" applyBorder="1" applyAlignment="1">
      <alignment horizontal="center" vertical="center"/>
    </xf>
    <xf numFmtId="44" fontId="3" fillId="2" borderId="12" xfId="2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4" fontId="3" fillId="2" borderId="21" xfId="2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4" fontId="2" fillId="4" borderId="21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Hiperlink" xfId="1" builtinId="8"/>
    <cellStyle name="Moeda" xfId="2" builtinId="4"/>
    <cellStyle name="Moeda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mg.gov.br/legislacao-mineira/LEI/23751/2020/" TargetMode="External"/><Relationship Id="rId2" Type="http://schemas.openxmlformats.org/officeDocument/2006/relationships/hyperlink" Target="https://www.almg.gov.br/legislacao-mineira/LEI/25124/2024/" TargetMode="External"/><Relationship Id="rId1" Type="http://schemas.openxmlformats.org/officeDocument/2006/relationships/hyperlink" Target="https://www.almg.gov.br/legislacao-mineira/LEI/23751/2020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lanalto.gov.br/ccivil_03/leis/lcp/lcp10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7"/>
  <sheetViews>
    <sheetView tabSelected="1" zoomScaleNormal="100" workbookViewId="0">
      <selection activeCell="A42" sqref="A1:T42"/>
    </sheetView>
  </sheetViews>
  <sheetFormatPr defaultRowHeight="12.75" x14ac:dyDescent="0.2"/>
  <cols>
    <col min="1" max="1" width="28.5703125" style="4" bestFit="1" customWidth="1"/>
    <col min="2" max="2" width="52.5703125" style="4" bestFit="1" customWidth="1"/>
    <col min="3" max="3" width="54.140625" style="4" bestFit="1" customWidth="1"/>
    <col min="4" max="4" width="22.5703125" style="4" bestFit="1" customWidth="1"/>
    <col min="5" max="5" width="19.5703125" style="4" bestFit="1" customWidth="1"/>
    <col min="6" max="6" width="16.85546875" style="4" bestFit="1" customWidth="1"/>
    <col min="7" max="7" width="14.5703125" style="4" bestFit="1" customWidth="1"/>
    <col min="8" max="9" width="16.85546875" style="4" bestFit="1" customWidth="1"/>
    <col min="10" max="10" width="18" style="4" bestFit="1" customWidth="1"/>
    <col min="11" max="11" width="16.85546875" style="4" bestFit="1" customWidth="1"/>
    <col min="12" max="12" width="16.140625" style="4" bestFit="1" customWidth="1"/>
    <col min="13" max="13" width="21.140625" style="4" bestFit="1" customWidth="1"/>
    <col min="14" max="14" width="16.85546875" style="4" bestFit="1" customWidth="1"/>
    <col min="15" max="15" width="17" style="4" bestFit="1" customWidth="1"/>
    <col min="16" max="18" width="15.85546875" style="4" bestFit="1" customWidth="1"/>
    <col min="19" max="19" width="18.5703125" style="4" bestFit="1" customWidth="1"/>
    <col min="20" max="20" width="20.7109375" style="4" bestFit="1" customWidth="1"/>
    <col min="21" max="21" width="9.140625" style="4"/>
    <col min="22" max="22" width="19.5703125" style="4" bestFit="1" customWidth="1"/>
    <col min="23" max="16384" width="9.140625" style="4"/>
  </cols>
  <sheetData>
    <row r="1" spans="1:20" ht="20.100000000000001" customHeight="1" x14ac:dyDescent="0.2">
      <c r="A1" s="81" t="s">
        <v>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ht="20.100000000000001" customHeight="1" x14ac:dyDescent="0.2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20.100000000000001" customHeight="1" x14ac:dyDescent="0.2">
      <c r="A3" s="81" t="s">
        <v>27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15" x14ac:dyDescent="0.25">
      <c r="A4" s="5" t="s">
        <v>26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2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2.75" customHeight="1" x14ac:dyDescent="0.25">
      <c r="A6" s="5" t="s">
        <v>18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2.75" customHeight="1" x14ac:dyDescent="0.25">
      <c r="A7" s="5"/>
      <c r="B7" s="5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12.75" customHeight="1" x14ac:dyDescent="0.25">
      <c r="A8" s="5"/>
      <c r="B8" s="5" t="s">
        <v>19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2.75" customHeight="1" x14ac:dyDescent="0.25">
      <c r="A9" s="5"/>
      <c r="B9" s="5" t="s">
        <v>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3.5" thickBot="1" x14ac:dyDescent="0.25"/>
    <row r="11" spans="1:20" ht="20.100000000000001" customHeight="1" x14ac:dyDescent="0.2">
      <c r="A11" s="56" t="s">
        <v>62</v>
      </c>
      <c r="B11" s="57"/>
      <c r="C11" s="57"/>
      <c r="D11" s="57"/>
      <c r="E11" s="58"/>
      <c r="F11" s="44"/>
      <c r="G11" s="82" t="s">
        <v>70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83"/>
    </row>
    <row r="12" spans="1:20" ht="20.100000000000001" customHeight="1" x14ac:dyDescent="0.2">
      <c r="A12" s="75" t="s">
        <v>23</v>
      </c>
      <c r="B12" s="73"/>
      <c r="C12" s="73"/>
      <c r="D12" s="73"/>
      <c r="E12" s="79" t="s">
        <v>22</v>
      </c>
      <c r="F12" s="80"/>
      <c r="G12" s="76" t="s">
        <v>74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4"/>
    </row>
    <row r="13" spans="1:20" ht="20.100000000000001" customHeight="1" x14ac:dyDescent="0.2">
      <c r="A13" s="11" t="s">
        <v>0</v>
      </c>
      <c r="B13" s="12" t="s">
        <v>24</v>
      </c>
      <c r="C13" s="12" t="s">
        <v>28</v>
      </c>
      <c r="D13" s="12" t="s">
        <v>1</v>
      </c>
      <c r="E13" s="12" t="s">
        <v>29</v>
      </c>
      <c r="F13" s="39" t="s">
        <v>71</v>
      </c>
      <c r="G13" s="41" t="s">
        <v>68</v>
      </c>
      <c r="H13" s="1" t="s">
        <v>3</v>
      </c>
      <c r="I13" s="1" t="s">
        <v>4</v>
      </c>
      <c r="J13" s="1" t="s">
        <v>5</v>
      </c>
      <c r="K13" s="1" t="s">
        <v>6</v>
      </c>
      <c r="L13" s="1" t="s">
        <v>7</v>
      </c>
      <c r="M13" s="1" t="s">
        <v>8</v>
      </c>
      <c r="N13" s="1" t="s">
        <v>9</v>
      </c>
      <c r="O13" s="1" t="s">
        <v>10</v>
      </c>
      <c r="P13" s="1" t="s">
        <v>11</v>
      </c>
      <c r="Q13" s="1" t="s">
        <v>12</v>
      </c>
      <c r="R13" s="1" t="s">
        <v>13</v>
      </c>
      <c r="S13" s="1" t="s">
        <v>14</v>
      </c>
      <c r="T13" s="2" t="s">
        <v>15</v>
      </c>
    </row>
    <row r="14" spans="1:20" ht="20.100000000000001" customHeight="1" x14ac:dyDescent="0.2">
      <c r="A14" s="67" t="s">
        <v>2</v>
      </c>
      <c r="B14" s="69" t="s">
        <v>30</v>
      </c>
      <c r="C14" s="13" t="s">
        <v>31</v>
      </c>
      <c r="D14" s="13" t="s">
        <v>32</v>
      </c>
      <c r="E14" s="43">
        <v>50000</v>
      </c>
      <c r="F14" s="45">
        <f>E14/12</f>
        <v>4166.666666666667</v>
      </c>
      <c r="G14" s="77" t="s">
        <v>69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3">
        <f>SUM(H14:S14)</f>
        <v>0</v>
      </c>
    </row>
    <row r="15" spans="1:20" ht="20.100000000000001" customHeight="1" x14ac:dyDescent="0.2">
      <c r="A15" s="67"/>
      <c r="B15" s="69"/>
      <c r="C15" s="13" t="s">
        <v>66</v>
      </c>
      <c r="D15" s="13" t="s">
        <v>25</v>
      </c>
      <c r="E15" s="43">
        <v>7000000</v>
      </c>
      <c r="F15" s="45">
        <f t="shared" ref="F15:F16" si="0">E15/12</f>
        <v>583333.33333333337</v>
      </c>
      <c r="G15" s="77"/>
      <c r="H15" s="9">
        <v>0</v>
      </c>
      <c r="I15" s="9">
        <v>1002773.51</v>
      </c>
      <c r="J15" s="9">
        <v>1031910.4</v>
      </c>
      <c r="K15" s="9">
        <v>1009571.29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3">
        <f>SUM(H15:S15)</f>
        <v>3044255.2</v>
      </c>
    </row>
    <row r="16" spans="1:20" ht="20.100000000000001" customHeight="1" x14ac:dyDescent="0.2">
      <c r="A16" s="67"/>
      <c r="B16" s="69"/>
      <c r="C16" s="13" t="s">
        <v>33</v>
      </c>
      <c r="D16" s="13" t="s">
        <v>25</v>
      </c>
      <c r="E16" s="43">
        <v>6000000</v>
      </c>
      <c r="F16" s="45">
        <f t="shared" si="0"/>
        <v>500000</v>
      </c>
      <c r="G16" s="77"/>
      <c r="H16" s="9">
        <v>16248.15</v>
      </c>
      <c r="I16" s="9">
        <v>106471.57</v>
      </c>
      <c r="J16" s="9">
        <v>13835.18</v>
      </c>
      <c r="K16" s="9">
        <v>1150.53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3">
        <f>SUM(H16:S16)</f>
        <v>137705.43</v>
      </c>
    </row>
    <row r="17" spans="1:22" ht="20.100000000000001" customHeight="1" thickBot="1" x14ac:dyDescent="0.25">
      <c r="A17" s="68"/>
      <c r="B17" s="78" t="s">
        <v>64</v>
      </c>
      <c r="C17" s="78"/>
      <c r="D17" s="78"/>
      <c r="E17" s="10">
        <f>SUM(E14:E16)</f>
        <v>13050000</v>
      </c>
      <c r="F17" s="40">
        <f>SUM(F14:F16)</f>
        <v>1087500</v>
      </c>
      <c r="G17" s="42"/>
      <c r="H17" s="10">
        <f t="shared" ref="H17:S17" si="1">SUM(H14:H16)</f>
        <v>16248.15</v>
      </c>
      <c r="I17" s="10">
        <f t="shared" si="1"/>
        <v>1109245.08</v>
      </c>
      <c r="J17" s="10">
        <f t="shared" si="1"/>
        <v>1045745.5800000001</v>
      </c>
      <c r="K17" s="10">
        <f t="shared" si="1"/>
        <v>1010721.8200000001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 t="shared" si="1"/>
        <v>0</v>
      </c>
      <c r="Q17" s="10">
        <f t="shared" si="1"/>
        <v>0</v>
      </c>
      <c r="R17" s="10">
        <f t="shared" si="1"/>
        <v>0</v>
      </c>
      <c r="S17" s="10">
        <f t="shared" si="1"/>
        <v>0</v>
      </c>
      <c r="T17" s="6">
        <f>SUM(H17:S17)</f>
        <v>3181960.63</v>
      </c>
    </row>
    <row r="18" spans="1:22" ht="8.1" customHeight="1" thickBot="1" x14ac:dyDescent="0.25">
      <c r="A18" s="15"/>
      <c r="B18" s="15"/>
      <c r="C18" s="15"/>
      <c r="D18" s="15"/>
      <c r="E18" s="15"/>
      <c r="F18" s="15"/>
      <c r="G18" s="15"/>
      <c r="H18" s="1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2" ht="20.100000000000001" customHeight="1" x14ac:dyDescent="0.2">
      <c r="A19" s="56" t="s">
        <v>61</v>
      </c>
      <c r="B19" s="57"/>
      <c r="C19" s="57"/>
      <c r="D19" s="57"/>
      <c r="E19" s="58"/>
      <c r="F19" s="44"/>
      <c r="G19" s="59" t="s">
        <v>34</v>
      </c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/>
    </row>
    <row r="20" spans="1:22" ht="20.100000000000001" customHeight="1" x14ac:dyDescent="0.2">
      <c r="A20" s="62" t="s">
        <v>23</v>
      </c>
      <c r="B20" s="63"/>
      <c r="C20" s="63"/>
      <c r="D20" s="63"/>
      <c r="E20" s="73" t="s">
        <v>22</v>
      </c>
      <c r="F20" s="74"/>
      <c r="G20" s="64" t="s">
        <v>72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6"/>
    </row>
    <row r="21" spans="1:22" ht="20.100000000000001" customHeight="1" x14ac:dyDescent="0.2">
      <c r="A21" s="11" t="s">
        <v>0</v>
      </c>
      <c r="B21" s="12" t="s">
        <v>24</v>
      </c>
      <c r="C21" s="12" t="s">
        <v>28</v>
      </c>
      <c r="D21" s="12" t="s">
        <v>1</v>
      </c>
      <c r="E21" s="12" t="s">
        <v>29</v>
      </c>
      <c r="F21" s="39" t="s">
        <v>71</v>
      </c>
      <c r="G21" s="41" t="s">
        <v>68</v>
      </c>
      <c r="H21" s="17" t="s">
        <v>3</v>
      </c>
      <c r="I21" s="17" t="s">
        <v>4</v>
      </c>
      <c r="J21" s="17" t="s">
        <v>5</v>
      </c>
      <c r="K21" s="17" t="s">
        <v>6</v>
      </c>
      <c r="L21" s="17" t="s">
        <v>7</v>
      </c>
      <c r="M21" s="17" t="s">
        <v>8</v>
      </c>
      <c r="N21" s="17" t="s">
        <v>9</v>
      </c>
      <c r="O21" s="17" t="s">
        <v>10</v>
      </c>
      <c r="P21" s="17" t="s">
        <v>11</v>
      </c>
      <c r="Q21" s="17" t="s">
        <v>12</v>
      </c>
      <c r="R21" s="17" t="s">
        <v>13</v>
      </c>
      <c r="S21" s="17" t="s">
        <v>14</v>
      </c>
      <c r="T21" s="18" t="s">
        <v>15</v>
      </c>
    </row>
    <row r="22" spans="1:22" ht="20.100000000000001" customHeight="1" x14ac:dyDescent="0.2">
      <c r="A22" s="67" t="s">
        <v>2</v>
      </c>
      <c r="B22" s="69" t="s">
        <v>35</v>
      </c>
      <c r="C22" s="13" t="s">
        <v>36</v>
      </c>
      <c r="D22" s="13" t="s">
        <v>37</v>
      </c>
      <c r="E22" s="43">
        <v>93738515</v>
      </c>
      <c r="F22" s="45">
        <f>E22/12</f>
        <v>7811542.916666667</v>
      </c>
      <c r="G22" s="70" t="s">
        <v>38</v>
      </c>
      <c r="H22" s="19">
        <v>6343161.2000000002</v>
      </c>
      <c r="I22" s="19">
        <v>6343989.9500000002</v>
      </c>
      <c r="J22" s="19">
        <v>6673601.6600000001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20">
        <f>SUM(H22:S22)</f>
        <v>19360752.810000002</v>
      </c>
      <c r="V22" s="21"/>
    </row>
    <row r="23" spans="1:22" ht="20.100000000000001" customHeight="1" x14ac:dyDescent="0.2">
      <c r="A23" s="67"/>
      <c r="B23" s="69"/>
      <c r="C23" s="13" t="s">
        <v>39</v>
      </c>
      <c r="D23" s="13" t="s">
        <v>40</v>
      </c>
      <c r="E23" s="43">
        <v>65292305</v>
      </c>
      <c r="F23" s="45">
        <f t="shared" ref="F23:F29" si="2">E23/12</f>
        <v>5441025.416666667</v>
      </c>
      <c r="G23" s="70"/>
      <c r="H23" s="19">
        <v>4435102.4000000004</v>
      </c>
      <c r="I23" s="19">
        <v>4911571.62</v>
      </c>
      <c r="J23" s="19">
        <v>4672958.51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20">
        <f t="shared" ref="T23:T28" si="3">SUM(H23:S23)</f>
        <v>14019632.529999999</v>
      </c>
      <c r="V23" s="21"/>
    </row>
    <row r="24" spans="1:22" ht="20.100000000000001" customHeight="1" x14ac:dyDescent="0.2">
      <c r="A24" s="67"/>
      <c r="B24" s="69"/>
      <c r="C24" s="13" t="s">
        <v>41</v>
      </c>
      <c r="D24" s="13" t="s">
        <v>42</v>
      </c>
      <c r="E24" s="43">
        <v>1000000</v>
      </c>
      <c r="F24" s="45">
        <f t="shared" si="2"/>
        <v>83333.333333333328</v>
      </c>
      <c r="G24" s="70" t="s">
        <v>43</v>
      </c>
      <c r="H24" s="19">
        <v>31322.240000000002</v>
      </c>
      <c r="I24" s="19">
        <v>34276.07</v>
      </c>
      <c r="J24" s="19">
        <v>31107.51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20">
        <f t="shared" si="3"/>
        <v>96705.819999999992</v>
      </c>
      <c r="V24" s="21"/>
    </row>
    <row r="25" spans="1:22" ht="20.100000000000001" customHeight="1" x14ac:dyDescent="0.2">
      <c r="A25" s="67"/>
      <c r="B25" s="69"/>
      <c r="C25" s="13" t="s">
        <v>44</v>
      </c>
      <c r="D25" s="13" t="s">
        <v>45</v>
      </c>
      <c r="E25" s="43">
        <v>722000000</v>
      </c>
      <c r="F25" s="45">
        <f t="shared" si="2"/>
        <v>60166666.666666664</v>
      </c>
      <c r="G25" s="70"/>
      <c r="H25" s="22">
        <v>48074621.5</v>
      </c>
      <c r="I25" s="19">
        <v>52191269.409999996</v>
      </c>
      <c r="J25" s="19">
        <v>55941929.759999998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20">
        <f t="shared" si="3"/>
        <v>156207820.66999999</v>
      </c>
      <c r="V25" s="21"/>
    </row>
    <row r="26" spans="1:22" ht="20.100000000000001" customHeight="1" x14ac:dyDescent="0.2">
      <c r="A26" s="67"/>
      <c r="B26" s="69"/>
      <c r="C26" s="13" t="s">
        <v>46</v>
      </c>
      <c r="D26" s="13" t="s">
        <v>47</v>
      </c>
      <c r="E26" s="43">
        <v>32003056</v>
      </c>
      <c r="F26" s="45">
        <f t="shared" si="2"/>
        <v>2666921.3333333335</v>
      </c>
      <c r="G26" s="70"/>
      <c r="H26" s="22">
        <v>2574928.59</v>
      </c>
      <c r="I26" s="19">
        <v>2447516.59</v>
      </c>
      <c r="J26" s="19">
        <v>2449177.13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20">
        <f t="shared" si="3"/>
        <v>7471622.3099999996</v>
      </c>
      <c r="V26" s="21"/>
    </row>
    <row r="27" spans="1:22" ht="20.100000000000001" customHeight="1" x14ac:dyDescent="0.2">
      <c r="A27" s="67"/>
      <c r="B27" s="37" t="s">
        <v>48</v>
      </c>
      <c r="C27" s="13" t="s">
        <v>49</v>
      </c>
      <c r="D27" s="13" t="s">
        <v>45</v>
      </c>
      <c r="E27" s="43">
        <v>165256784</v>
      </c>
      <c r="F27" s="45">
        <f t="shared" si="2"/>
        <v>13771398.666666666</v>
      </c>
      <c r="G27" s="70"/>
      <c r="H27" s="22">
        <v>12500750.789999999</v>
      </c>
      <c r="I27" s="22">
        <v>13813642.130000001</v>
      </c>
      <c r="J27" s="22">
        <v>13905818.92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0">
        <f t="shared" si="3"/>
        <v>40220211.840000004</v>
      </c>
      <c r="V27" s="21"/>
    </row>
    <row r="28" spans="1:22" ht="20.100000000000001" customHeight="1" x14ac:dyDescent="0.2">
      <c r="A28" s="67"/>
      <c r="B28" s="37" t="s">
        <v>65</v>
      </c>
      <c r="C28" s="13" t="s">
        <v>50</v>
      </c>
      <c r="D28" s="13" t="s">
        <v>45</v>
      </c>
      <c r="E28" s="43">
        <v>12650000</v>
      </c>
      <c r="F28" s="45">
        <f t="shared" si="2"/>
        <v>1054166.6666666667</v>
      </c>
      <c r="G28" s="70"/>
      <c r="H28" s="22">
        <v>1000000</v>
      </c>
      <c r="I28" s="22">
        <v>1000204</v>
      </c>
      <c r="J28" s="22">
        <v>1005812.48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0">
        <f t="shared" si="3"/>
        <v>3006016.48</v>
      </c>
      <c r="V28" s="21"/>
    </row>
    <row r="29" spans="1:22" ht="20.100000000000001" customHeight="1" x14ac:dyDescent="0.2">
      <c r="A29" s="67"/>
      <c r="B29" s="37" t="s">
        <v>51</v>
      </c>
      <c r="C29" s="13" t="s">
        <v>67</v>
      </c>
      <c r="D29" s="13" t="s">
        <v>52</v>
      </c>
      <c r="E29" s="43">
        <v>1000</v>
      </c>
      <c r="F29" s="45">
        <f t="shared" si="2"/>
        <v>83.333333333333329</v>
      </c>
      <c r="G29" s="70"/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0">
        <v>0</v>
      </c>
      <c r="V29" s="21"/>
    </row>
    <row r="30" spans="1:22" ht="20.100000000000001" customHeight="1" thickBot="1" x14ac:dyDescent="0.25">
      <c r="A30" s="68"/>
      <c r="B30" s="71" t="s">
        <v>53</v>
      </c>
      <c r="C30" s="72"/>
      <c r="D30" s="72"/>
      <c r="E30" s="10">
        <f>SUM(E22:E29)</f>
        <v>1091941660</v>
      </c>
      <c r="F30" s="40">
        <f>SUM(F22:F29)</f>
        <v>90995138.333333328</v>
      </c>
      <c r="G30" s="42"/>
      <c r="H30" s="23">
        <f>SUM(H22:H29)</f>
        <v>74959886.719999999</v>
      </c>
      <c r="I30" s="23">
        <f t="shared" ref="I30:S30" si="4">SUM(I22:I29)</f>
        <v>80742469.769999996</v>
      </c>
      <c r="J30" s="23">
        <f t="shared" si="4"/>
        <v>84680405.969999999</v>
      </c>
      <c r="K30" s="23">
        <f t="shared" si="4"/>
        <v>0</v>
      </c>
      <c r="L30" s="23">
        <f t="shared" si="4"/>
        <v>0</v>
      </c>
      <c r="M30" s="23">
        <f t="shared" si="4"/>
        <v>0</v>
      </c>
      <c r="N30" s="23">
        <f t="shared" si="4"/>
        <v>0</v>
      </c>
      <c r="O30" s="23">
        <f t="shared" si="4"/>
        <v>0</v>
      </c>
      <c r="P30" s="23">
        <f t="shared" si="4"/>
        <v>0</v>
      </c>
      <c r="Q30" s="23">
        <f t="shared" si="4"/>
        <v>0</v>
      </c>
      <c r="R30" s="23">
        <f t="shared" si="4"/>
        <v>0</v>
      </c>
      <c r="S30" s="23">
        <f t="shared" si="4"/>
        <v>0</v>
      </c>
      <c r="T30" s="24">
        <f>SUM(T22:T29)</f>
        <v>240382762.45999998</v>
      </c>
      <c r="V30" s="21"/>
    </row>
    <row r="31" spans="1:22" ht="8.1" customHeight="1" thickBo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1:22" ht="20.100000000000001" customHeight="1" thickBot="1" x14ac:dyDescent="0.25">
      <c r="A32" s="51" t="s">
        <v>59</v>
      </c>
      <c r="B32" s="52"/>
      <c r="C32" s="52"/>
      <c r="D32" s="52"/>
      <c r="E32" s="25">
        <f>SUM(E30,E17)</f>
        <v>1104991660</v>
      </c>
      <c r="F32" s="38">
        <f>SUM(F30,F17)</f>
        <v>92082638.333333328</v>
      </c>
      <c r="G32" s="53" t="s">
        <v>54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5"/>
      <c r="T32" s="25">
        <f>SUM(T30,T17)</f>
        <v>243564723.08999997</v>
      </c>
    </row>
    <row r="33" spans="1:20" ht="15" x14ac:dyDescent="0.25">
      <c r="A33" s="48" t="s">
        <v>73</v>
      </c>
      <c r="B33" s="48"/>
      <c r="C33" s="48"/>
      <c r="D33" s="48"/>
      <c r="E33" s="48"/>
      <c r="F33" s="14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20.100000000000001" customHeight="1" x14ac:dyDescent="0.25">
      <c r="A34" s="14"/>
      <c r="B34" s="14"/>
      <c r="C34" s="14"/>
      <c r="D34" s="14"/>
      <c r="E34" s="14"/>
      <c r="F34" s="14"/>
      <c r="G34" s="14"/>
      <c r="H34" s="26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</row>
    <row r="35" spans="1:20" ht="20.100000000000001" customHeight="1" x14ac:dyDescent="0.25">
      <c r="A35" s="29" t="s">
        <v>55</v>
      </c>
      <c r="B35" s="14"/>
      <c r="C35" s="14"/>
      <c r="D35" s="14"/>
      <c r="E35" s="14"/>
      <c r="F35" s="46"/>
      <c r="G35" s="14"/>
      <c r="I35" s="8"/>
      <c r="J35" s="8"/>
      <c r="K35" s="8"/>
      <c r="L35" s="8"/>
      <c r="M35" s="8"/>
      <c r="N35" s="8"/>
      <c r="O35" s="8"/>
      <c r="P35" s="8"/>
      <c r="Q35" s="8"/>
      <c r="R35" s="27"/>
      <c r="S35" s="8"/>
      <c r="T35" s="28"/>
    </row>
    <row r="36" spans="1:20" ht="20.100000000000001" customHeight="1" x14ac:dyDescent="0.2">
      <c r="A36" s="47" t="s">
        <v>56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</row>
    <row r="37" spans="1:20" ht="15" x14ac:dyDescent="0.2">
      <c r="A37" s="47" t="s">
        <v>60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</row>
    <row r="38" spans="1:20" ht="20.100000000000001" customHeight="1" x14ac:dyDescent="0.2">
      <c r="A38" s="48" t="s">
        <v>63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</row>
    <row r="39" spans="1:20" ht="20.100000000000001" customHeight="1" x14ac:dyDescent="0.2">
      <c r="A39" s="30"/>
      <c r="E39" s="21"/>
      <c r="F39" s="21"/>
      <c r="G39" s="21"/>
    </row>
    <row r="40" spans="1:20" s="35" customFormat="1" ht="20.100000000000001" customHeight="1" x14ac:dyDescent="0.2">
      <c r="A40" s="49" t="s">
        <v>58</v>
      </c>
      <c r="B40" s="49"/>
    </row>
    <row r="41" spans="1:20" s="35" customFormat="1" ht="20.100000000000001" customHeight="1" x14ac:dyDescent="0.2">
      <c r="A41" s="32" t="s">
        <v>57</v>
      </c>
      <c r="B41" s="32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20" ht="15" x14ac:dyDescent="0.25">
      <c r="A42" s="33"/>
      <c r="B42" s="33"/>
    </row>
    <row r="45" spans="1:20" x14ac:dyDescent="0.2">
      <c r="N45" s="31"/>
      <c r="O45" s="31"/>
    </row>
    <row r="46" spans="1:20" x14ac:dyDescent="0.2">
      <c r="N46" s="31"/>
      <c r="O46" s="31"/>
    </row>
    <row r="47" spans="1:20" x14ac:dyDescent="0.2">
      <c r="N47" s="31"/>
      <c r="O47" s="31"/>
    </row>
    <row r="48" spans="1:20" x14ac:dyDescent="0.2">
      <c r="N48" s="31"/>
      <c r="O48" s="31"/>
    </row>
    <row r="49" spans="14:15" x14ac:dyDescent="0.2">
      <c r="N49" s="31"/>
      <c r="O49" s="31"/>
    </row>
    <row r="50" spans="14:15" x14ac:dyDescent="0.2">
      <c r="N50" s="31"/>
      <c r="O50" s="34"/>
    </row>
    <row r="59" spans="14:15" ht="20.100000000000001" customHeight="1" x14ac:dyDescent="0.2"/>
    <row r="60" spans="14:15" ht="20.100000000000001" customHeight="1" x14ac:dyDescent="0.2"/>
    <row r="61" spans="14:15" ht="20.100000000000001" customHeight="1" x14ac:dyDescent="0.2"/>
    <row r="62" spans="14:15" ht="20.100000000000001" customHeight="1" x14ac:dyDescent="0.2"/>
    <row r="63" spans="14:15" ht="20.100000000000001" customHeight="1" x14ac:dyDescent="0.2"/>
    <row r="64" spans="14:15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</sheetData>
  <mergeCells count="30">
    <mergeCell ref="A1:T1"/>
    <mergeCell ref="A2:T2"/>
    <mergeCell ref="A3:T3"/>
    <mergeCell ref="A11:E11"/>
    <mergeCell ref="G11:T11"/>
    <mergeCell ref="A12:D12"/>
    <mergeCell ref="G12:T12"/>
    <mergeCell ref="A14:A17"/>
    <mergeCell ref="B14:B16"/>
    <mergeCell ref="G14:G16"/>
    <mergeCell ref="B17:D17"/>
    <mergeCell ref="E12:F12"/>
    <mergeCell ref="A19:E19"/>
    <mergeCell ref="G19:T19"/>
    <mergeCell ref="A20:D20"/>
    <mergeCell ref="G20:T20"/>
    <mergeCell ref="A22:A30"/>
    <mergeCell ref="B22:B26"/>
    <mergeCell ref="G22:G23"/>
    <mergeCell ref="G24:G29"/>
    <mergeCell ref="B30:D30"/>
    <mergeCell ref="E20:F20"/>
    <mergeCell ref="A37:T37"/>
    <mergeCell ref="A38:T38"/>
    <mergeCell ref="A40:B40"/>
    <mergeCell ref="A31:T31"/>
    <mergeCell ref="A32:D32"/>
    <mergeCell ref="G32:S32"/>
    <mergeCell ref="A33:E33"/>
    <mergeCell ref="A36:T36"/>
  </mergeCells>
  <hyperlinks>
    <hyperlink ref="A40" r:id="rId1" display="Fundamento legal: Lei nº 23.751, de 30/12/2020" xr:uid="{00000000-0004-0000-0000-000000000000}"/>
    <hyperlink ref="A40:B40" r:id="rId2" display="LOA: Lei nº 25.124, de 30/12/2024" xr:uid="{00000000-0004-0000-0000-000001000000}"/>
    <hyperlink ref="A41" r:id="rId3" display="Fundamento legal: Lei nº 23.751, de 30/12/2020" xr:uid="{00000000-0004-0000-0000-000002000000}"/>
    <hyperlink ref="A41:B41" r:id="rId4" display="Fundamento legal: Lei Complementar nº 101/2000, art. 48-A, II; Lei nº 4.320/64 arts. 2°, 3°, 35, I, e 57; Lei nº 12.527/2011 art. 8°, §1°, II" xr:uid="{00000000-0004-0000-0000-000003000000}"/>
  </hyperlinks>
  <pageMargins left="0.19685039370078741" right="0.19685039370078741" top="0.9055118110236221" bottom="0.51181102362204722" header="0.19685039370078741" footer="0.31496062992125984"/>
  <pageSetup paperSize="9" scale="31" orientation="landscape" r:id="rId5"/>
  <headerFooter>
    <oddHeader>&amp;L&amp;G</oddHeader>
    <oddFooter>Página &amp;P</oddFooter>
  </headerFooter>
  <legacyDrawingHF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4dea1420a31090c6b9ded7b3469dec6a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7df7004b4c1c5552f165c8008e7ba549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FE277A-D2FD-4F0F-B94F-AFC54BDECB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572B46-7FF7-4CBC-8792-3CBDF5FBE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cdf08-9007-4546-b332-2dd8ed0a8e0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294F72-22D3-49B1-ADAA-942F8AA05794}">
  <ds:schemaRefs>
    <ds:schemaRef ds:uri="http://purl.org/dc/terms/"/>
    <ds:schemaRef ds:uri="http://schemas.microsoft.com/office/2006/metadata/properties"/>
    <ds:schemaRef ds:uri="eb0982ca-2f34-4782-ae56-e7017963951c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cdcdf08-9007-4546-b332-2dd8ed0a8e0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Lúcia Assis</cp:lastModifiedBy>
  <cp:lastPrinted>2025-02-19T15:26:07Z</cp:lastPrinted>
  <dcterms:created xsi:type="dcterms:W3CDTF">2024-07-16T15:11:57Z</dcterms:created>
  <dcterms:modified xsi:type="dcterms:W3CDTF">2025-04-30T21:08:28Z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0x0101005EF1953FD38C4D49837C142CCC7A0BCF</vt:lpwstr>
  </property>
  <property fmtid="{D5CDD505-2E9C-101B-9397-08002B2CF9AE}" pid="3" name="MediaServiceImageTags">
    <vt:lpwstr/>
  </property>
</Properties>
</file>